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y.hurtado\Desktop\Disco D\EVIDENCIAS PUBLICACIONES DARY\Año 2019\Publicaciones Presupuesto nivel decreto de liquidacion - EJECUCION PRESUPUESTAL\Abril\"/>
    </mc:Choice>
  </mc:AlternateContent>
  <bookViews>
    <workbookView xWindow="0" yWindow="0" windowWidth="24000" windowHeight="11025"/>
  </bookViews>
  <sheets>
    <sheet name="REP_EPG034_EjecucionPresupuesta" sheetId="1" r:id="rId1"/>
  </sheets>
  <definedNames>
    <definedName name="_xlnm.Print_Area" localSheetId="0">REP_EPG034_EjecucionPresupuesta!$A$1:$L$27</definedName>
  </definedNames>
  <calcPr calcId="152511"/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J25" i="1"/>
  <c r="K25" i="1"/>
  <c r="L25" i="1"/>
  <c r="C25" i="1"/>
  <c r="D24" i="1"/>
  <c r="E24" i="1"/>
  <c r="F24" i="1"/>
  <c r="G24" i="1"/>
  <c r="H24" i="1"/>
  <c r="I24" i="1"/>
  <c r="J24" i="1"/>
  <c r="K24" i="1"/>
  <c r="L24" i="1"/>
  <c r="C24" i="1"/>
  <c r="D22" i="1"/>
  <c r="E22" i="1"/>
  <c r="F22" i="1"/>
  <c r="G22" i="1"/>
  <c r="H22" i="1"/>
  <c r="I22" i="1"/>
  <c r="J22" i="1"/>
  <c r="K22" i="1"/>
  <c r="L22" i="1"/>
  <c r="C22" i="1"/>
  <c r="D21" i="1"/>
  <c r="E21" i="1"/>
  <c r="F21" i="1"/>
  <c r="G21" i="1"/>
  <c r="H21" i="1"/>
  <c r="I21" i="1"/>
  <c r="J21" i="1"/>
  <c r="K21" i="1"/>
  <c r="L21" i="1"/>
  <c r="M21" i="1"/>
  <c r="C21" i="1"/>
  <c r="D16" i="1"/>
  <c r="E16" i="1"/>
  <c r="F16" i="1"/>
  <c r="G16" i="1"/>
  <c r="H16" i="1"/>
  <c r="I16" i="1"/>
  <c r="J16" i="1"/>
  <c r="K16" i="1"/>
  <c r="L16" i="1"/>
  <c r="C16" i="1"/>
  <c r="D11" i="1"/>
  <c r="E11" i="1"/>
  <c r="F11" i="1"/>
  <c r="G11" i="1"/>
  <c r="H11" i="1"/>
  <c r="I11" i="1"/>
  <c r="J11" i="1"/>
  <c r="K11" i="1"/>
  <c r="L11" i="1"/>
  <c r="C11" i="1"/>
  <c r="D8" i="1"/>
  <c r="E8" i="1"/>
  <c r="F8" i="1"/>
  <c r="G8" i="1"/>
  <c r="H8" i="1"/>
  <c r="I8" i="1"/>
  <c r="J8" i="1"/>
  <c r="K8" i="1"/>
  <c r="L8" i="1"/>
  <c r="C8" i="1"/>
</calcChain>
</file>

<file path=xl/sharedStrings.xml><?xml version="1.0" encoding="utf-8"?>
<sst xmlns="http://schemas.openxmlformats.org/spreadsheetml/2006/main" count="92" uniqueCount="54">
  <si>
    <t>Año Fiscal:</t>
  </si>
  <si>
    <t/>
  </si>
  <si>
    <t>Vigencia:</t>
  </si>
  <si>
    <t>Actual</t>
  </si>
  <si>
    <t>Periodo:</t>
  </si>
  <si>
    <t>Enero-Abril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</si>
  <si>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</si>
  <si>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</si>
  <si>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</si>
  <si>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</si>
  <si>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</si>
  <si>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</si>
  <si>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</si>
  <si>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</si>
  <si>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</si>
  <si>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</si>
  <si>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</si>
  <si>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</si>
  <si>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</si>
  <si>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</si>
  <si>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</si>
  <si>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</si>
  <si>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</si>
  <si>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</si>
  <si>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</si>
  <si>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</si>
  <si>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</si>
  <si>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</si>
  <si>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</si>
  <si>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OTRAS TRANSFERENCIAS -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</si>
  <si>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</si>
  <si>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</si>
  <si>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</si>
  <si>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</si>
  <si>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</si>
  <si>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</si>
  <si>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</si>
  <si>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</si>
  <si>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</si>
  <si>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</si>
  <si>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</si>
  <si>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</si>
  <si>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A-08-05</t>
  </si>
  <si>
    <t>MULTAS, SANCIONES E INTERESES DE MORA</t>
  </si>
  <si>
    <t>C-0199-1000-2</t>
  </si>
  <si>
    <t>MEJORAMIENTO DE LAS CONDICIONES DE SEGURIDAD Y PROTECCIÓN EN LOS DESPLAZAMIENTOS DE LOS REPRESENTANTES A LA CÁMARA.  NACIONAL</t>
  </si>
  <si>
    <t>Vbno Doctora Mabel Cristina Melo Moreno Jefe división Financiera y Presupuesto</t>
  </si>
  <si>
    <t>GASTOS DE PERSONAL</t>
  </si>
  <si>
    <t>ADQUISICION DE BIENES Y SERVICIOS</t>
  </si>
  <si>
    <t>TRANSFERENCIAS CORRIENTES</t>
  </si>
  <si>
    <t>GASTOS POR TRIBUTOS, MULTAS, SANCIONES E INTERESES DE MORA</t>
  </si>
  <si>
    <t>TOTAL FUNCIONAMIENTO</t>
  </si>
  <si>
    <t>TOTAL 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</si>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</sst>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7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164" fontId="6" fillId="0" borderId="0" xfId="1" applyNumberFormat="1" applyFont="1" applyFill="1" applyBorder="1" applyAlignment="1">
      <alignment horizontal="center" vertical="center" wrapText="1" readingOrder="1"/>
    </xf>
    <xf numFmtId="164" fontId="7" fillId="0" borderId="0" xfId="1" applyNumberFormat="1" applyFont="1" applyFill="1" applyBorder="1"/>
    <xf numFmtId="0" fontId="1" fillId="2" borderId="0" xfId="0" applyFont="1" applyFill="1" applyBorder="1"/>
    <xf numFmtId="0" fontId="7" fillId="0" borderId="0" xfId="0" applyFont="1" applyFill="1" applyBorder="1"/>
    <xf numFmtId="0" fontId="1" fillId="4" borderId="0" xfId="0" applyFont="1" applyFill="1" applyBorder="1"/>
    <xf numFmtId="0" fontId="1" fillId="3" borderId="0" xfId="0" applyFont="1" applyFill="1" applyBorder="1"/>
    <xf numFmtId="164" fontId="3" fillId="3" borderId="3" xfId="1" applyNumberFormat="1" applyFont="1" applyFill="1" applyBorder="1" applyAlignment="1">
      <alignment horizontal="right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164" fontId="2" fillId="0" borderId="4" xfId="1" applyNumberFormat="1" applyFont="1" applyFill="1" applyBorder="1" applyAlignment="1">
      <alignment horizontal="center" vertical="center" wrapText="1" readingOrder="1"/>
    </xf>
    <xf numFmtId="0" fontId="3" fillId="0" borderId="5" xfId="0" applyNumberFormat="1" applyFont="1" applyFill="1" applyBorder="1" applyAlignment="1">
      <alignment vertical="center" wrapText="1" readingOrder="1"/>
    </xf>
    <xf numFmtId="0" fontId="3" fillId="0" borderId="5" xfId="0" applyNumberFormat="1" applyFont="1" applyFill="1" applyBorder="1" applyAlignment="1">
      <alignment horizontal="left" vertical="center" wrapText="1" readingOrder="1"/>
    </xf>
    <xf numFmtId="164" fontId="4" fillId="0" borderId="5" xfId="1" applyNumberFormat="1" applyFont="1" applyFill="1" applyBorder="1" applyAlignment="1">
      <alignment horizontal="right" vertical="center" wrapText="1" readingOrder="1"/>
    </xf>
    <xf numFmtId="0" fontId="2" fillId="2" borderId="2" xfId="0" applyNumberFormat="1" applyFont="1" applyFill="1" applyBorder="1" applyAlignment="1">
      <alignment horizontal="center" vertical="center" wrapText="1" readingOrder="1"/>
    </xf>
    <xf numFmtId="164" fontId="2" fillId="2" borderId="2" xfId="1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164" fontId="3" fillId="3" borderId="2" xfId="1" applyNumberFormat="1" applyFont="1" applyFill="1" applyBorder="1" applyAlignment="1">
      <alignment horizontal="right" vertical="center" wrapText="1" readingOrder="1"/>
    </xf>
    <xf numFmtId="164" fontId="3" fillId="4" borderId="2" xfId="1" applyNumberFormat="1" applyFont="1" applyFill="1" applyBorder="1" applyAlignment="1">
      <alignment horizontal="right" vertical="center" wrapText="1" readingOrder="1"/>
    </xf>
    <xf numFmtId="0" fontId="8" fillId="4" borderId="2" xfId="0" applyNumberFormat="1" applyFont="1" applyFill="1" applyBorder="1" applyAlignment="1">
      <alignment horizontal="center" vertical="center" wrapText="1" readingOrder="1"/>
    </xf>
    <xf numFmtId="0" fontId="8" fillId="3" borderId="2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0</xdr:row>
      <xdr:rowOff>19050</xdr:rowOff>
    </xdr:from>
    <xdr:to>
      <xdr:col>6</xdr:col>
      <xdr:colOff>257175</xdr:colOff>
      <xdr:row>3</xdr:row>
      <xdr:rowOff>47625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19050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0</xdr:row>
      <xdr:rowOff>0</xdr:rowOff>
    </xdr:from>
    <xdr:to>
      <xdr:col>9</xdr:col>
      <xdr:colOff>180975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48800" y="0"/>
          <a:ext cx="204787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showGridLines="0" tabSelected="1" workbookViewId="0">
      <selection activeCell="H29" sqref="H29"/>
    </sheetView>
  </sheetViews>
  <sheetFormatPr baseColWidth="10" defaultRowHeight="15"/>
  <cols>
    <col min="1" max="1" width="12.25" customWidth="1"/>
    <col min="2" max="2" width="27.625" customWidth="1"/>
    <col min="3" max="12" width="14.875" style="5" customWidth="1"/>
    <col min="13" max="13" width="0" hidden="1" customWidth="1"/>
    <col min="14" max="14" width="6.375" customWidth="1"/>
  </cols>
  <sheetData>
    <row r="1" spans="1:12">
      <c r="A1" s="2" t="s">
        <v>1</v>
      </c>
      <c r="B1" s="1" t="s">
        <v>0</v>
      </c>
      <c r="C1" s="3">
        <v>2019</v>
      </c>
      <c r="D1" s="6" t="s">
        <v>1</v>
      </c>
      <c r="E1" s="7"/>
      <c r="F1" s="6" t="s">
        <v>1</v>
      </c>
      <c r="G1" s="6" t="s">
        <v>1</v>
      </c>
      <c r="H1" s="6" t="s">
        <v>1</v>
      </c>
      <c r="I1" s="6" t="s">
        <v>1</v>
      </c>
      <c r="J1" s="6" t="s">
        <v>1</v>
      </c>
      <c r="K1" s="4" t="s">
        <v>1</v>
      </c>
      <c r="L1" s="4" t="s">
        <v>1</v>
      </c>
    </row>
    <row r="2" spans="1:12">
      <c r="A2" s="2" t="s">
        <v>1</v>
      </c>
      <c r="B2" s="1" t="s">
        <v>2</v>
      </c>
      <c r="C2" s="3" t="s">
        <v>3</v>
      </c>
      <c r="D2" s="6" t="s">
        <v>1</v>
      </c>
      <c r="E2" s="7"/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  <c r="K2" s="4" t="s">
        <v>1</v>
      </c>
      <c r="L2" s="4" t="s">
        <v>1</v>
      </c>
    </row>
    <row r="3" spans="1:12">
      <c r="A3" s="2" t="s">
        <v>1</v>
      </c>
      <c r="B3" s="13" t="s">
        <v>4</v>
      </c>
      <c r="C3" s="14" t="s">
        <v>5</v>
      </c>
      <c r="D3" s="6" t="s">
        <v>1</v>
      </c>
      <c r="E3" s="7"/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4" t="s">
        <v>1</v>
      </c>
      <c r="L3" s="4" t="s">
        <v>1</v>
      </c>
    </row>
    <row r="4" spans="1:12" s="8" customFormat="1" ht="21.75" customHeight="1">
      <c r="A4" s="18" t="s">
        <v>6</v>
      </c>
      <c r="B4" s="18" t="s">
        <v>7</v>
      </c>
      <c r="C4" s="19" t="s">
        <v>8</v>
      </c>
      <c r="D4" s="19" t="s">
        <v>9</v>
      </c>
      <c r="E4" s="19" t="s">
        <v>10</v>
      </c>
      <c r="F4" s="19" t="s">
        <v>11</v>
      </c>
      <c r="G4" s="19" t="s">
        <v>12</v>
      </c>
      <c r="H4" s="19" t="s">
        <v>13</v>
      </c>
      <c r="I4" s="19" t="s">
        <v>14</v>
      </c>
      <c r="J4" s="19" t="s">
        <v>15</v>
      </c>
      <c r="K4" s="19" t="s">
        <v>16</v>
      </c>
      <c r="L4" s="19" t="s">
        <v>17</v>
      </c>
    </row>
    <row r="5" spans="1:12">
      <c r="A5" s="20" t="s">
        <v>18</v>
      </c>
      <c r="B5" s="21" t="s">
        <v>19</v>
      </c>
      <c r="C5" s="22">
        <v>183257000000</v>
      </c>
      <c r="D5" s="22">
        <v>0</v>
      </c>
      <c r="E5" s="22">
        <v>1258000000</v>
      </c>
      <c r="F5" s="22">
        <v>181999000000</v>
      </c>
      <c r="G5" s="22">
        <v>0</v>
      </c>
      <c r="H5" s="22">
        <v>52253881902</v>
      </c>
      <c r="I5" s="22">
        <v>129745118098</v>
      </c>
      <c r="J5" s="22">
        <v>52253881902</v>
      </c>
      <c r="K5" s="22">
        <v>52253881902</v>
      </c>
      <c r="L5" s="22">
        <v>52251570000</v>
      </c>
    </row>
    <row r="6" spans="1:12" ht="22.5">
      <c r="A6" s="20" t="s">
        <v>20</v>
      </c>
      <c r="B6" s="21" t="s">
        <v>21</v>
      </c>
      <c r="C6" s="22">
        <v>69440000000</v>
      </c>
      <c r="D6" s="22">
        <v>0</v>
      </c>
      <c r="E6" s="22">
        <v>0</v>
      </c>
      <c r="F6" s="22">
        <v>69440000000</v>
      </c>
      <c r="G6" s="22">
        <v>0</v>
      </c>
      <c r="H6" s="22">
        <v>16565722229</v>
      </c>
      <c r="I6" s="22">
        <v>52874277771</v>
      </c>
      <c r="J6" s="22">
        <v>16565722229</v>
      </c>
      <c r="K6" s="22">
        <v>16565722229</v>
      </c>
      <c r="L6" s="22">
        <v>16565722229</v>
      </c>
    </row>
    <row r="7" spans="1:12" ht="22.5">
      <c r="A7" s="20" t="s">
        <v>22</v>
      </c>
      <c r="B7" s="21" t="s">
        <v>23</v>
      </c>
      <c r="C7" s="22">
        <v>2176000000</v>
      </c>
      <c r="D7" s="22">
        <v>0</v>
      </c>
      <c r="E7" s="22">
        <v>0</v>
      </c>
      <c r="F7" s="22">
        <v>2176000000</v>
      </c>
      <c r="G7" s="22">
        <v>0</v>
      </c>
      <c r="H7" s="22">
        <v>724849649</v>
      </c>
      <c r="I7" s="22">
        <v>1451150351</v>
      </c>
      <c r="J7" s="22">
        <v>724849649</v>
      </c>
      <c r="K7" s="22">
        <v>724849649</v>
      </c>
      <c r="L7" s="22">
        <v>723811407</v>
      </c>
    </row>
    <row r="8" spans="1:12" s="11" customFormat="1">
      <c r="A8" s="26" t="s">
        <v>47</v>
      </c>
      <c r="B8" s="26"/>
      <c r="C8" s="23">
        <f>SUM(C5:C7)</f>
        <v>254873000000</v>
      </c>
      <c r="D8" s="23">
        <f t="shared" ref="D8:L8" si="0">SUM(D5:D7)</f>
        <v>0</v>
      </c>
      <c r="E8" s="23">
        <f t="shared" si="0"/>
        <v>1258000000</v>
      </c>
      <c r="F8" s="23">
        <f t="shared" si="0"/>
        <v>253615000000</v>
      </c>
      <c r="G8" s="23">
        <f t="shared" si="0"/>
        <v>0</v>
      </c>
      <c r="H8" s="23">
        <f t="shared" si="0"/>
        <v>69544453780</v>
      </c>
      <c r="I8" s="23">
        <f t="shared" si="0"/>
        <v>184070546220</v>
      </c>
      <c r="J8" s="23">
        <f t="shared" si="0"/>
        <v>69544453780</v>
      </c>
      <c r="K8" s="23">
        <f t="shared" si="0"/>
        <v>69544453780</v>
      </c>
      <c r="L8" s="23">
        <f t="shared" si="0"/>
        <v>69541103636</v>
      </c>
    </row>
    <row r="9" spans="1:12" ht="22.5">
      <c r="A9" s="20" t="s">
        <v>24</v>
      </c>
      <c r="B9" s="21" t="s">
        <v>25</v>
      </c>
      <c r="C9" s="22">
        <v>0</v>
      </c>
      <c r="D9" s="22">
        <v>110000000</v>
      </c>
      <c r="E9" s="22">
        <v>0</v>
      </c>
      <c r="F9" s="22">
        <v>110000000</v>
      </c>
      <c r="G9" s="22">
        <v>0</v>
      </c>
      <c r="H9" s="22">
        <v>0</v>
      </c>
      <c r="I9" s="22">
        <v>110000000</v>
      </c>
      <c r="J9" s="22">
        <v>0</v>
      </c>
      <c r="K9" s="22">
        <v>0</v>
      </c>
      <c r="L9" s="22">
        <v>0</v>
      </c>
    </row>
    <row r="10" spans="1:12" ht="22.5">
      <c r="A10" s="20" t="s">
        <v>26</v>
      </c>
      <c r="B10" s="21" t="s">
        <v>27</v>
      </c>
      <c r="C10" s="22">
        <v>40879000000</v>
      </c>
      <c r="D10" s="22">
        <v>1458000000</v>
      </c>
      <c r="E10" s="22">
        <v>2529000000</v>
      </c>
      <c r="F10" s="22">
        <v>39808000000</v>
      </c>
      <c r="G10" s="22">
        <v>3900000000</v>
      </c>
      <c r="H10" s="22">
        <v>26644949231</v>
      </c>
      <c r="I10" s="22">
        <v>9263050769</v>
      </c>
      <c r="J10" s="22">
        <v>23870895135</v>
      </c>
      <c r="K10" s="22">
        <v>9642878853</v>
      </c>
      <c r="L10" s="22">
        <v>9419227264</v>
      </c>
    </row>
    <row r="11" spans="1:12" s="11" customFormat="1" ht="15" customHeight="1">
      <c r="A11" s="26" t="s">
        <v>48</v>
      </c>
      <c r="B11" s="26"/>
      <c r="C11" s="23">
        <f>SUM(C9:C10)</f>
        <v>40879000000</v>
      </c>
      <c r="D11" s="23">
        <f t="shared" ref="D11:L11" si="1">SUM(D9:D10)</f>
        <v>1568000000</v>
      </c>
      <c r="E11" s="23">
        <f t="shared" si="1"/>
        <v>2529000000</v>
      </c>
      <c r="F11" s="23">
        <f t="shared" si="1"/>
        <v>39918000000</v>
      </c>
      <c r="G11" s="23">
        <f t="shared" si="1"/>
        <v>3900000000</v>
      </c>
      <c r="H11" s="23">
        <f t="shared" si="1"/>
        <v>26644949231</v>
      </c>
      <c r="I11" s="23">
        <f t="shared" si="1"/>
        <v>9373050769</v>
      </c>
      <c r="J11" s="23">
        <f t="shared" si="1"/>
        <v>23870895135</v>
      </c>
      <c r="K11" s="23">
        <f t="shared" si="1"/>
        <v>9642878853</v>
      </c>
      <c r="L11" s="23">
        <f t="shared" si="1"/>
        <v>9419227264</v>
      </c>
    </row>
    <row r="12" spans="1:12" ht="22.5">
      <c r="A12" s="20" t="s">
        <v>28</v>
      </c>
      <c r="B12" s="21" t="s">
        <v>29</v>
      </c>
      <c r="C12" s="22">
        <v>7357000000</v>
      </c>
      <c r="D12" s="22">
        <v>0</v>
      </c>
      <c r="E12" s="22">
        <v>200000000</v>
      </c>
      <c r="F12" s="22">
        <v>7157000000</v>
      </c>
      <c r="G12" s="22">
        <v>7157000000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</row>
    <row r="13" spans="1:12" ht="33.75">
      <c r="A13" s="20" t="s">
        <v>30</v>
      </c>
      <c r="B13" s="21" t="s">
        <v>31</v>
      </c>
      <c r="C13" s="22">
        <v>15000000</v>
      </c>
      <c r="D13" s="22">
        <v>0</v>
      </c>
      <c r="E13" s="22">
        <v>0</v>
      </c>
      <c r="F13" s="22">
        <v>15000000</v>
      </c>
      <c r="G13" s="22">
        <v>0</v>
      </c>
      <c r="H13" s="22">
        <v>14580110</v>
      </c>
      <c r="I13" s="22">
        <v>419890</v>
      </c>
      <c r="J13" s="22">
        <v>14580110</v>
      </c>
      <c r="K13" s="22">
        <v>14580110</v>
      </c>
      <c r="L13" s="22">
        <v>14580110</v>
      </c>
    </row>
    <row r="14" spans="1:12">
      <c r="A14" s="20" t="s">
        <v>32</v>
      </c>
      <c r="B14" s="21" t="s">
        <v>33</v>
      </c>
      <c r="C14" s="22">
        <v>0</v>
      </c>
      <c r="D14" s="22">
        <v>163000000</v>
      </c>
      <c r="E14" s="22">
        <v>0</v>
      </c>
      <c r="F14" s="22">
        <v>163000000</v>
      </c>
      <c r="G14" s="22">
        <v>0</v>
      </c>
      <c r="H14" s="22">
        <v>162426201</v>
      </c>
      <c r="I14" s="22">
        <v>573799</v>
      </c>
      <c r="J14" s="22">
        <v>0</v>
      </c>
      <c r="K14" s="22">
        <v>0</v>
      </c>
      <c r="L14" s="22">
        <v>0</v>
      </c>
    </row>
    <row r="15" spans="1:12">
      <c r="A15" s="20" t="s">
        <v>34</v>
      </c>
      <c r="B15" s="21" t="s">
        <v>35</v>
      </c>
      <c r="C15" s="22">
        <v>0</v>
      </c>
      <c r="D15" s="22">
        <v>2256000000</v>
      </c>
      <c r="E15" s="22">
        <v>0</v>
      </c>
      <c r="F15" s="22">
        <v>2256000000</v>
      </c>
      <c r="G15" s="22">
        <v>0</v>
      </c>
      <c r="H15" s="22">
        <v>2255241840</v>
      </c>
      <c r="I15" s="22">
        <v>758160</v>
      </c>
      <c r="J15" s="22">
        <v>2255241840</v>
      </c>
      <c r="K15" s="22">
        <v>2255241840</v>
      </c>
      <c r="L15" s="22">
        <v>2255241840</v>
      </c>
    </row>
    <row r="16" spans="1:12" s="11" customFormat="1">
      <c r="A16" s="26" t="s">
        <v>49</v>
      </c>
      <c r="B16" s="26"/>
      <c r="C16" s="23">
        <f>SUM(C12:C15)</f>
        <v>7372000000</v>
      </c>
      <c r="D16" s="23">
        <f t="shared" ref="D16:L16" si="2">SUM(D12:D15)</f>
        <v>2419000000</v>
      </c>
      <c r="E16" s="23">
        <f t="shared" si="2"/>
        <v>200000000</v>
      </c>
      <c r="F16" s="23">
        <f t="shared" si="2"/>
        <v>9591000000</v>
      </c>
      <c r="G16" s="23">
        <f t="shared" si="2"/>
        <v>7157000000</v>
      </c>
      <c r="H16" s="23">
        <f t="shared" si="2"/>
        <v>2432248151</v>
      </c>
      <c r="I16" s="23">
        <f t="shared" si="2"/>
        <v>1751849</v>
      </c>
      <c r="J16" s="23">
        <f t="shared" si="2"/>
        <v>2269821950</v>
      </c>
      <c r="K16" s="23">
        <f t="shared" si="2"/>
        <v>2269821950</v>
      </c>
      <c r="L16" s="23">
        <f t="shared" si="2"/>
        <v>2269821950</v>
      </c>
    </row>
    <row r="17" spans="1:13">
      <c r="A17" s="20" t="s">
        <v>36</v>
      </c>
      <c r="B17" s="21" t="s">
        <v>37</v>
      </c>
      <c r="C17" s="22">
        <v>0</v>
      </c>
      <c r="D17" s="22">
        <v>111000000</v>
      </c>
      <c r="E17" s="22">
        <v>0</v>
      </c>
      <c r="F17" s="22">
        <v>111000000</v>
      </c>
      <c r="G17" s="22">
        <v>0</v>
      </c>
      <c r="H17" s="22">
        <v>15172900</v>
      </c>
      <c r="I17" s="22">
        <v>95827100</v>
      </c>
      <c r="J17" s="22">
        <v>15172900</v>
      </c>
      <c r="K17" s="22">
        <v>15172900</v>
      </c>
      <c r="L17" s="22">
        <v>15172900</v>
      </c>
    </row>
    <row r="18" spans="1:13">
      <c r="A18" s="20" t="s">
        <v>38</v>
      </c>
      <c r="B18" s="21" t="s">
        <v>39</v>
      </c>
      <c r="C18" s="22">
        <v>171000000</v>
      </c>
      <c r="D18" s="22">
        <v>0</v>
      </c>
      <c r="E18" s="22">
        <v>111000000</v>
      </c>
      <c r="F18" s="22">
        <v>60000000</v>
      </c>
      <c r="G18" s="22">
        <v>0</v>
      </c>
      <c r="H18" s="22">
        <v>60000000</v>
      </c>
      <c r="I18" s="22">
        <v>0</v>
      </c>
      <c r="J18" s="22">
        <v>0</v>
      </c>
      <c r="K18" s="22">
        <v>0</v>
      </c>
      <c r="L18" s="22">
        <v>0</v>
      </c>
    </row>
    <row r="19" spans="1:13" ht="22.5">
      <c r="A19" s="20" t="s">
        <v>40</v>
      </c>
      <c r="B19" s="21" t="s">
        <v>41</v>
      </c>
      <c r="C19" s="22">
        <v>442000000</v>
      </c>
      <c r="D19" s="22">
        <v>0</v>
      </c>
      <c r="E19" s="22">
        <v>0</v>
      </c>
      <c r="F19" s="22">
        <v>442000000</v>
      </c>
      <c r="G19" s="22">
        <v>0</v>
      </c>
      <c r="H19" s="22">
        <v>0</v>
      </c>
      <c r="I19" s="22">
        <v>442000000</v>
      </c>
      <c r="J19" s="22">
        <v>0</v>
      </c>
      <c r="K19" s="22">
        <v>0</v>
      </c>
      <c r="L19" s="22">
        <v>0</v>
      </c>
    </row>
    <row r="20" spans="1:13" ht="22.5">
      <c r="A20" s="20" t="s">
        <v>42</v>
      </c>
      <c r="B20" s="21" t="s">
        <v>43</v>
      </c>
      <c r="C20" s="22">
        <v>5000000</v>
      </c>
      <c r="D20" s="22">
        <v>0</v>
      </c>
      <c r="E20" s="22">
        <v>0</v>
      </c>
      <c r="F20" s="22">
        <v>5000000</v>
      </c>
      <c r="G20" s="22">
        <v>0</v>
      </c>
      <c r="H20" s="22">
        <v>0</v>
      </c>
      <c r="I20" s="22">
        <v>5000000</v>
      </c>
      <c r="J20" s="22">
        <v>0</v>
      </c>
      <c r="K20" s="22">
        <v>0</v>
      </c>
      <c r="L20" s="22">
        <v>0</v>
      </c>
    </row>
    <row r="21" spans="1:13" s="11" customFormat="1" ht="28.5" customHeight="1">
      <c r="A21" s="26" t="s">
        <v>50</v>
      </c>
      <c r="B21" s="26"/>
      <c r="C21" s="23">
        <f>SUM(C17:C20)</f>
        <v>618000000</v>
      </c>
      <c r="D21" s="23">
        <f t="shared" ref="D21:M21" si="3">SUM(D17:D20)</f>
        <v>111000000</v>
      </c>
      <c r="E21" s="23">
        <f t="shared" si="3"/>
        <v>111000000</v>
      </c>
      <c r="F21" s="23">
        <f t="shared" si="3"/>
        <v>618000000</v>
      </c>
      <c r="G21" s="23">
        <f t="shared" si="3"/>
        <v>0</v>
      </c>
      <c r="H21" s="23">
        <f t="shared" si="3"/>
        <v>75172900</v>
      </c>
      <c r="I21" s="23">
        <f t="shared" si="3"/>
        <v>542827100</v>
      </c>
      <c r="J21" s="23">
        <f t="shared" si="3"/>
        <v>15172900</v>
      </c>
      <c r="K21" s="23">
        <f t="shared" si="3"/>
        <v>15172900</v>
      </c>
      <c r="L21" s="23">
        <f t="shared" si="3"/>
        <v>15172900</v>
      </c>
      <c r="M21" s="12">
        <f t="shared" si="3"/>
        <v>0</v>
      </c>
    </row>
    <row r="22" spans="1:13" s="10" customFormat="1">
      <c r="A22" s="25" t="s">
        <v>51</v>
      </c>
      <c r="B22" s="25"/>
      <c r="C22" s="24">
        <f>+C21+C16+C11+C8</f>
        <v>303742000000</v>
      </c>
      <c r="D22" s="24">
        <f t="shared" ref="D22:L22" si="4">+D21+D16+D11+D8</f>
        <v>4098000000</v>
      </c>
      <c r="E22" s="24">
        <f t="shared" si="4"/>
        <v>4098000000</v>
      </c>
      <c r="F22" s="24">
        <f t="shared" si="4"/>
        <v>303742000000</v>
      </c>
      <c r="G22" s="24">
        <f t="shared" si="4"/>
        <v>11057000000</v>
      </c>
      <c r="H22" s="24">
        <f t="shared" si="4"/>
        <v>98696824062</v>
      </c>
      <c r="I22" s="24">
        <f t="shared" si="4"/>
        <v>193988175938</v>
      </c>
      <c r="J22" s="24">
        <f t="shared" si="4"/>
        <v>95700343765</v>
      </c>
      <c r="K22" s="24">
        <f t="shared" si="4"/>
        <v>81472327483</v>
      </c>
      <c r="L22" s="24">
        <f t="shared" si="4"/>
        <v>81245325750</v>
      </c>
    </row>
    <row r="23" spans="1:13" ht="56.25">
      <c r="A23" s="20" t="s">
        <v>44</v>
      </c>
      <c r="B23" s="21" t="s">
        <v>45</v>
      </c>
      <c r="C23" s="22">
        <v>45000000000</v>
      </c>
      <c r="D23" s="22">
        <v>0</v>
      </c>
      <c r="E23" s="22">
        <v>0</v>
      </c>
      <c r="F23" s="22">
        <v>45000000000</v>
      </c>
      <c r="G23" s="22">
        <v>7500000000</v>
      </c>
      <c r="H23" s="22">
        <v>37500000000</v>
      </c>
      <c r="I23" s="22">
        <v>0</v>
      </c>
      <c r="J23" s="22">
        <v>37500000000</v>
      </c>
      <c r="K23" s="22">
        <v>8899999761</v>
      </c>
      <c r="L23" s="22">
        <v>8899999761</v>
      </c>
    </row>
    <row r="24" spans="1:13" s="11" customFormat="1">
      <c r="A24" s="26" t="s">
        <v>52</v>
      </c>
      <c r="B24" s="26"/>
      <c r="C24" s="23">
        <f>+C23</f>
        <v>45000000000</v>
      </c>
      <c r="D24" s="23">
        <f t="shared" ref="D24:L24" si="5">+D23</f>
        <v>0</v>
      </c>
      <c r="E24" s="23">
        <f t="shared" si="5"/>
        <v>0</v>
      </c>
      <c r="F24" s="23">
        <f t="shared" si="5"/>
        <v>45000000000</v>
      </c>
      <c r="G24" s="23">
        <f t="shared" si="5"/>
        <v>7500000000</v>
      </c>
      <c r="H24" s="23">
        <f t="shared" si="5"/>
        <v>37500000000</v>
      </c>
      <c r="I24" s="23">
        <f t="shared" si="5"/>
        <v>0</v>
      </c>
      <c r="J24" s="23">
        <f t="shared" si="5"/>
        <v>37500000000</v>
      </c>
      <c r="K24" s="23">
        <f t="shared" si="5"/>
        <v>8899999761</v>
      </c>
      <c r="L24" s="23">
        <f t="shared" si="5"/>
        <v>8899999761</v>
      </c>
    </row>
    <row r="25" spans="1:13" s="10" customFormat="1">
      <c r="A25" s="25" t="s">
        <v>53</v>
      </c>
      <c r="B25" s="25"/>
      <c r="C25" s="24">
        <f>+C24+C22</f>
        <v>348742000000</v>
      </c>
      <c r="D25" s="24">
        <f t="shared" ref="D25:L25" si="6">+D24+D22</f>
        <v>4098000000</v>
      </c>
      <c r="E25" s="24">
        <f t="shared" si="6"/>
        <v>4098000000</v>
      </c>
      <c r="F25" s="24">
        <f t="shared" si="6"/>
        <v>348742000000</v>
      </c>
      <c r="G25" s="24">
        <f t="shared" si="6"/>
        <v>18557000000</v>
      </c>
      <c r="H25" s="24">
        <f t="shared" si="6"/>
        <v>136196824062</v>
      </c>
      <c r="I25" s="24">
        <f t="shared" si="6"/>
        <v>193988175938</v>
      </c>
      <c r="J25" s="24">
        <f t="shared" si="6"/>
        <v>133200343765</v>
      </c>
      <c r="K25" s="24">
        <f t="shared" si="6"/>
        <v>90372327244</v>
      </c>
      <c r="L25" s="24">
        <f t="shared" si="6"/>
        <v>90145325511</v>
      </c>
    </row>
    <row r="26" spans="1:13">
      <c r="A26" s="15" t="s">
        <v>1</v>
      </c>
      <c r="B26" s="16" t="s">
        <v>1</v>
      </c>
      <c r="C26" s="17" t="s">
        <v>1</v>
      </c>
      <c r="D26" s="17" t="s">
        <v>1</v>
      </c>
      <c r="E26" s="17" t="s">
        <v>1</v>
      </c>
      <c r="F26" s="17" t="s">
        <v>1</v>
      </c>
      <c r="G26" s="17" t="s">
        <v>1</v>
      </c>
      <c r="H26" s="17" t="s">
        <v>1</v>
      </c>
      <c r="I26" s="17" t="s">
        <v>1</v>
      </c>
      <c r="J26" s="17" t="s">
        <v>1</v>
      </c>
      <c r="K26" s="17" t="s">
        <v>1</v>
      </c>
      <c r="L26" s="17" t="s">
        <v>1</v>
      </c>
    </row>
    <row r="27" spans="1:13" ht="33.950000000000003" customHeight="1">
      <c r="A27" s="9" t="s">
        <v>46</v>
      </c>
    </row>
  </sheetData>
  <mergeCells count="7">
    <mergeCell ref="A25:B25"/>
    <mergeCell ref="A11:B11"/>
    <mergeCell ref="A8:B8"/>
    <mergeCell ref="A16:B16"/>
    <mergeCell ref="A21:B21"/>
    <mergeCell ref="A22:B22"/>
    <mergeCell ref="A24:B24"/>
  </mergeCells>
  <pageMargins left="0.78740157480314965" right="0.78740157480314965" top="0.78740157480314965" bottom="0.78740157480314965" header="0.78740157480314965" footer="0.78740157480314965"/>
  <pageSetup paperSize="133" scale="7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rivaldo</dc:creator>
  <cp:lastModifiedBy>dary hurtado</cp:lastModifiedBy>
  <cp:lastPrinted>2019-05-02T17:03:18Z</cp:lastPrinted>
  <dcterms:created xsi:type="dcterms:W3CDTF">2019-05-02T14:07:47Z</dcterms:created>
  <dcterms:modified xsi:type="dcterms:W3CDTF">2019-05-10T20:14:13Z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